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F1A2C0A8-29D6-4496-9BC4-EA778552043C}" xr6:coauthVersionLast="47" xr6:coauthVersionMax="47" xr10:uidLastSave="{00000000-0000-0000-0000-000000000000}"/>
  <bookViews>
    <workbookView xWindow="-108" yWindow="-108" windowWidth="23256" windowHeight="12456" tabRatio="888" firstSheet="1" activeTab="4" xr2:uid="{00000000-000D-0000-FFFF-FFFF00000000}"/>
  </bookViews>
  <sheets>
    <sheet name="Sumarizace" sheetId="1" r:id="rId1"/>
    <sheet name="ZŠ Otická" sheetId="4" r:id="rId2"/>
    <sheet name="ZŠ Komárov" sheetId="10" r:id="rId3"/>
    <sheet name="ZŠ T.G.M Riegrova" sheetId="12" r:id="rId4"/>
    <sheet name="ZŠ Ilji Hurníka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4" l="1"/>
  <c r="G3" i="4" s="1"/>
  <c r="F4" i="4"/>
  <c r="G4" i="4" s="1"/>
  <c r="F5" i="4"/>
  <c r="G5" i="4" s="1"/>
  <c r="F6" i="4"/>
  <c r="G6" i="4" s="1"/>
  <c r="F7" i="4"/>
  <c r="G7" i="4" s="1"/>
  <c r="F8" i="4"/>
  <c r="G8" i="4"/>
  <c r="F9" i="4"/>
  <c r="G9" i="4" s="1"/>
  <c r="F10" i="4"/>
  <c r="G10" i="4" s="1"/>
  <c r="F11" i="4"/>
  <c r="G11" i="4" s="1"/>
  <c r="F12" i="4"/>
  <c r="G12" i="4" s="1"/>
  <c r="F13" i="4"/>
  <c r="G13" i="4" s="1"/>
  <c r="F14" i="4"/>
  <c r="G14" i="4"/>
  <c r="F15" i="4"/>
  <c r="G15" i="4" s="1"/>
  <c r="F16" i="4"/>
  <c r="G16" i="4" s="1"/>
  <c r="F17" i="4"/>
  <c r="G17" i="4" s="1"/>
  <c r="F18" i="4"/>
  <c r="G18" i="4" s="1"/>
  <c r="F19" i="4"/>
  <c r="G19" i="4" s="1"/>
  <c r="F22" i="13"/>
  <c r="G22" i="13" s="1"/>
  <c r="F21" i="13"/>
  <c r="G21" i="13" s="1"/>
  <c r="F20" i="13"/>
  <c r="G20" i="13" s="1"/>
  <c r="F19" i="13"/>
  <c r="G19" i="13" s="1"/>
  <c r="F18" i="13"/>
  <c r="G18" i="13" s="1"/>
  <c r="F17" i="13"/>
  <c r="G17" i="13" s="1"/>
  <c r="F16" i="13"/>
  <c r="G16" i="13" s="1"/>
  <c r="F15" i="13"/>
  <c r="G15" i="13" s="1"/>
  <c r="F14" i="13"/>
  <c r="G14" i="13" s="1"/>
  <c r="F13" i="13"/>
  <c r="G13" i="13" s="1"/>
  <c r="F12" i="13"/>
  <c r="G12" i="13" s="1"/>
  <c r="F11" i="13"/>
  <c r="G11" i="13" s="1"/>
  <c r="F10" i="13"/>
  <c r="G10" i="13" s="1"/>
  <c r="F9" i="13"/>
  <c r="G9" i="13" s="1"/>
  <c r="F8" i="13"/>
  <c r="G8" i="13" s="1"/>
  <c r="F7" i="13"/>
  <c r="G7" i="13" s="1"/>
  <c r="F6" i="13"/>
  <c r="G6" i="13" s="1"/>
  <c r="F5" i="13"/>
  <c r="G5" i="13" s="1"/>
  <c r="F4" i="13"/>
  <c r="G4" i="13" s="1"/>
  <c r="F3" i="13"/>
  <c r="G3" i="13" s="1"/>
  <c r="F18" i="10"/>
  <c r="G18" i="10" s="1"/>
  <c r="F17" i="10"/>
  <c r="G17" i="10" s="1"/>
  <c r="F16" i="10"/>
  <c r="G16" i="10" s="1"/>
  <c r="F15" i="10"/>
  <c r="G15" i="10" s="1"/>
  <c r="F14" i="10"/>
  <c r="G14" i="10" s="1"/>
  <c r="F13" i="10"/>
  <c r="G13" i="10" s="1"/>
  <c r="F12" i="10"/>
  <c r="G12" i="10" s="1"/>
  <c r="F11" i="10"/>
  <c r="G11" i="10" s="1"/>
  <c r="F10" i="10"/>
  <c r="G10" i="10" s="1"/>
  <c r="F9" i="10"/>
  <c r="G9" i="10" s="1"/>
  <c r="F8" i="10"/>
  <c r="G8" i="10" s="1"/>
  <c r="F7" i="10"/>
  <c r="G7" i="10" s="1"/>
  <c r="F6" i="10"/>
  <c r="G6" i="10" s="1"/>
  <c r="F5" i="10"/>
  <c r="G5" i="10" s="1"/>
  <c r="F4" i="10"/>
  <c r="G4" i="10" s="1"/>
  <c r="F3" i="10"/>
  <c r="G3" i="10" s="1"/>
  <c r="F2" i="10"/>
  <c r="F20" i="12"/>
  <c r="G20" i="12" s="1"/>
  <c r="F19" i="12"/>
  <c r="G19" i="12" s="1"/>
  <c r="F18" i="12"/>
  <c r="G18" i="12" s="1"/>
  <c r="F17" i="12"/>
  <c r="G17" i="12" s="1"/>
  <c r="F16" i="12"/>
  <c r="G16" i="12" s="1"/>
  <c r="F15" i="12"/>
  <c r="G15" i="12" s="1"/>
  <c r="F14" i="12"/>
  <c r="G14" i="12" s="1"/>
  <c r="F13" i="12"/>
  <c r="G13" i="12" s="1"/>
  <c r="F12" i="12"/>
  <c r="G12" i="12" s="1"/>
  <c r="F11" i="12"/>
  <c r="G11" i="12" s="1"/>
  <c r="F10" i="12"/>
  <c r="G10" i="12" s="1"/>
  <c r="F9" i="12"/>
  <c r="G9" i="12" s="1"/>
  <c r="F8" i="12"/>
  <c r="G8" i="12" s="1"/>
  <c r="F7" i="12"/>
  <c r="G7" i="12" s="1"/>
  <c r="F6" i="12"/>
  <c r="G6" i="12" s="1"/>
  <c r="F5" i="12"/>
  <c r="G5" i="12" s="1"/>
  <c r="F4" i="12"/>
  <c r="G4" i="12" s="1"/>
  <c r="F3" i="12"/>
  <c r="G3" i="12" s="1"/>
  <c r="F2" i="4"/>
  <c r="G23" i="13" l="1"/>
  <c r="F23" i="13"/>
  <c r="C5" i="1" s="1"/>
  <c r="F19" i="10"/>
  <c r="C3" i="1" s="1"/>
  <c r="F20" i="4"/>
  <c r="G21" i="12"/>
  <c r="F21" i="12"/>
  <c r="C4" i="1" s="1"/>
  <c r="G2" i="10"/>
  <c r="G19" i="10" s="1"/>
  <c r="C2" i="1"/>
  <c r="G2" i="4"/>
  <c r="G20" i="4" s="1"/>
  <c r="C6" i="1" l="1"/>
  <c r="E5" i="1"/>
  <c r="E4" i="1"/>
  <c r="D4" i="1" s="1"/>
  <c r="E3" i="1"/>
  <c r="D3" i="1" s="1"/>
  <c r="E2" i="1"/>
  <c r="D2" i="1" l="1"/>
  <c r="E6" i="1"/>
  <c r="D5" i="1"/>
  <c r="D6" i="1" l="1"/>
</calcChain>
</file>

<file path=xl/sharedStrings.xml><?xml version="1.0" encoding="utf-8"?>
<sst xmlns="http://schemas.openxmlformats.org/spreadsheetml/2006/main" count="252" uniqueCount="119">
  <si>
    <t>Cena bez DPH</t>
  </si>
  <si>
    <t>DPH</t>
  </si>
  <si>
    <t>Cena vč DPH</t>
  </si>
  <si>
    <t>Elektroinstalace</t>
  </si>
  <si>
    <t>ZŠ Otická</t>
  </si>
  <si>
    <t>číslo</t>
  </si>
  <si>
    <t>ZŠ Komárov</t>
  </si>
  <si>
    <t>Poř.číslo</t>
  </si>
  <si>
    <t>Místnost</t>
  </si>
  <si>
    <t>Název položky</t>
  </si>
  <si>
    <t>Počet ks</t>
  </si>
  <si>
    <t>Ceny bez DPH</t>
  </si>
  <si>
    <t>Cena celkem bez DPH</t>
  </si>
  <si>
    <t>Cena Celkem s DPH</t>
  </si>
  <si>
    <t>Poznámka</t>
  </si>
  <si>
    <t>VR UČEBNA</t>
  </si>
  <si>
    <t>Kontejner s centrálním zámkem</t>
  </si>
  <si>
    <t>š.450 hl.510 v.725mm</t>
  </si>
  <si>
    <t>Kantorská židle</t>
  </si>
  <si>
    <t>kříž, píst, kolečka, područky</t>
  </si>
  <si>
    <t>Žákovská židle, celoplastová skořepina</t>
  </si>
  <si>
    <t>pružná konstrukce</t>
  </si>
  <si>
    <t>Dopojení vody a odpadů</t>
  </si>
  <si>
    <t>Skříň policová, dveře</t>
  </si>
  <si>
    <t>Textilní nástěnka v AL rámku, šestihranná</t>
  </si>
  <si>
    <t>š.1150 v.1000mm</t>
  </si>
  <si>
    <t>Elektroinstalace - doprava</t>
  </si>
  <si>
    <t>Nábytek - doprava</t>
  </si>
  <si>
    <t>Nábytek - montáž</t>
  </si>
  <si>
    <t>celkem bez DPH</t>
  </si>
  <si>
    <t xml:space="preserve">celkem s DPH 21% </t>
  </si>
  <si>
    <t>Laboratorní stůl se zádovou deskou (2x výlevka, 2x médiový sloupek)</t>
  </si>
  <si>
    <t>š.4250 hl.650 v.850/1450mm</t>
  </si>
  <si>
    <t>Nástavec nad laboratorní stůl</t>
  </si>
  <si>
    <t>š.555 hl.310 v.550mm</t>
  </si>
  <si>
    <t>š.1200 v.1150mm</t>
  </si>
  <si>
    <t>Skříň na pláště, dveře</t>
  </si>
  <si>
    <t>š.900 hl.430 v.1960mm</t>
  </si>
  <si>
    <t>š.830 hl.480 v.1960mm</t>
  </si>
  <si>
    <t>Skříň vrch sklo, spodek šuplíky</t>
  </si>
  <si>
    <t>Celoplastová chemická skříň</t>
  </si>
  <si>
    <t>š.800 hl.603 v.1960mm</t>
  </si>
  <si>
    <t>Laboratoní digestoř</t>
  </si>
  <si>
    <t>š.1000 hl.760 v.2350mm</t>
  </si>
  <si>
    <t>Celoplastová skříňka pod digestoři, dveře</t>
  </si>
  <si>
    <t>Skříň pro 3D tisk</t>
  </si>
  <si>
    <t>Nabíjecí box pro 15 VR brýlí</t>
  </si>
  <si>
    <t>Textilní nástěnka v AL rámku</t>
  </si>
  <si>
    <t>š.1200 v.800mm</t>
  </si>
  <si>
    <r>
      <rPr>
        <b/>
        <sz val="10"/>
        <rFont val="Verdana Pro Cond Light"/>
        <family val="2"/>
      </rPr>
      <t>Zapojení elektroinstalace ze stavebních vývodů</t>
    </r>
    <r>
      <rPr>
        <sz val="10"/>
        <rFont val="Verdana Pro Cond Light"/>
        <family val="2"/>
      </rPr>
      <t xml:space="preserve"> - laboratorní stůl, digestoř</t>
    </r>
  </si>
  <si>
    <t>Doprava - nábytek</t>
  </si>
  <si>
    <t>Montáž - nábytek</t>
  </si>
  <si>
    <t>tl.18mm</t>
  </si>
  <si>
    <t>ODLOUČENÉ PRACOVIŠTĚ - ZŠ MÍROVA</t>
  </si>
  <si>
    <t>Kantorský stůl  s PVC krabičkou (1x 230V, 1x AC/DC, 1x USB, 1x HDMI, 2x el.ovladač)</t>
  </si>
  <si>
    <t>š1800 hl.600 v.750mm</t>
  </si>
  <si>
    <t>š.450 hl.570 v.725mm</t>
  </si>
  <si>
    <t>Laboratorní zdroj pro stejnosměrný a střídavý proud</t>
  </si>
  <si>
    <t xml:space="preserve">Kantorský stůl </t>
  </si>
  <si>
    <t>š.1200 hl.600 v.725mm</t>
  </si>
  <si>
    <t>Žákovský stůl se zvýšeným okrajem, el. šuplík a PVC krabičkou (4x 230V, 4x USB, 1x AC/DC)</t>
  </si>
  <si>
    <t>š.1400 hl.1200 v.750mm</t>
  </si>
  <si>
    <t>Skříňka s vývody na nabíjení</t>
  </si>
  <si>
    <t>š.565 hl.320 v.1900mm</t>
  </si>
  <si>
    <t>Skříňka spodek dveře, vrch sklo</t>
  </si>
  <si>
    <t>š.395 hl.500 v.1900mm</t>
  </si>
  <si>
    <t>Skříňka spodek šuplíky, vrch sklo, LED osvětlení</t>
  </si>
  <si>
    <t>š.760 hl.500 v.1900mm</t>
  </si>
  <si>
    <t>Obložení stěny proti otěrů                                                                            bm</t>
  </si>
  <si>
    <t>š.3200 v.1200mm</t>
  </si>
  <si>
    <r>
      <rPr>
        <b/>
        <sz val="10"/>
        <rFont val="Verdana Pro Cond Light"/>
        <family val="2"/>
      </rPr>
      <t>Zapojení elektroinstalace ze stavebních vývodů</t>
    </r>
    <r>
      <rPr>
        <sz val="10"/>
        <rFont val="Verdana Pro Cond Light"/>
        <family val="2"/>
      </rPr>
      <t xml:space="preserve"> - kantorský stůl, žákovské stoly, LED osvětlení skříňí</t>
    </r>
  </si>
  <si>
    <t>Skříňka na plastové boxy, kolečka</t>
  </si>
  <si>
    <t>š.704 hl.450 v.650mm</t>
  </si>
  <si>
    <t>Kantorský stůl</t>
  </si>
  <si>
    <t>š.1200 hl.500 v.750mm</t>
  </si>
  <si>
    <t>Kontejner s centrálním zámkem, kolečka</t>
  </si>
  <si>
    <t>š.450 hl.500 v.650mm</t>
  </si>
  <si>
    <t>Kantorská židle, celoplastová skořepina</t>
  </si>
  <si>
    <t>Žákovský stůl</t>
  </si>
  <si>
    <t>š.700 hl.700 v. pro 1. stupeň</t>
  </si>
  <si>
    <t>Celoplastové mycí centrum s dřezem</t>
  </si>
  <si>
    <t>š.1160 hl.650 v.1950mm</t>
  </si>
  <si>
    <t>Skříň ve výklenku</t>
  </si>
  <si>
    <t>š.800 hl.460 v.1900mm</t>
  </si>
  <si>
    <t>Lem kolem skříně ve výklenku</t>
  </si>
  <si>
    <t>Rohové podium s posezením</t>
  </si>
  <si>
    <t>š.5110 hl.3436 v.2400mm</t>
  </si>
  <si>
    <t>Hrací koberec</t>
  </si>
  <si>
    <t>2400x1600mm</t>
  </si>
  <si>
    <t>Kantorský stůl do L s PVC krabičkou (2x 230V, 2x USB, 1x HDMI, 2x el.ovladač)</t>
  </si>
  <si>
    <t>š.1900 hl.2200 v.750mm</t>
  </si>
  <si>
    <t xml:space="preserve">pružná konstrukce </t>
  </si>
  <si>
    <t>Skříň spodek dveře, vrch dveře sklo</t>
  </si>
  <si>
    <t xml:space="preserve">Elektrická roleta na dálkový ovladač </t>
  </si>
  <si>
    <t>š.1700mm</t>
  </si>
  <si>
    <t xml:space="preserve">Elektroinstalace </t>
  </si>
  <si>
    <t>Elektrointalace - doprava</t>
  </si>
  <si>
    <t>ODLOUČENÉ PRACOVIŠTĚ 1. STUPNĚ - PEKAŘSKÁ</t>
  </si>
  <si>
    <t>MULTIMEDIÁLNÍ UČEBNA</t>
  </si>
  <si>
    <t>Žákovský stůl 3-místný s PVC krabičkou (3x 230V, 3x USB, 1x el. zámek)</t>
  </si>
  <si>
    <t xml:space="preserve">š.1900 hl.600mm  v. pro 1. stupeň </t>
  </si>
  <si>
    <t>Skříň policová, dveře sklo</t>
  </si>
  <si>
    <t>š.900 hl.410 v.2000mm</t>
  </si>
  <si>
    <t>Obložení výklenku s lemem</t>
  </si>
  <si>
    <t>š.2025 hl.430 v.2130mm</t>
  </si>
  <si>
    <t xml:space="preserve">Skříň policová </t>
  </si>
  <si>
    <t>š.800 hl.410 v.2000mm</t>
  </si>
  <si>
    <t>Skříň spodek šuplíky, vrch dveře sklo</t>
  </si>
  <si>
    <t>Mycí centrum s výlevkou, vrchní deska PVC</t>
  </si>
  <si>
    <t>š.900 hl.300/650mm v. pro 1. stupeň/2000mm</t>
  </si>
  <si>
    <t>Kryt topení</t>
  </si>
  <si>
    <t>š.1000 hl.250 v.880mm</t>
  </si>
  <si>
    <t>š.1700 hl.250 v.880mm</t>
  </si>
  <si>
    <r>
      <rPr>
        <b/>
        <sz val="10"/>
        <rFont val="Verdana Pro Cond Light"/>
        <family val="2"/>
      </rPr>
      <t>Zapojení elektroinstalace ze stavebních vývodů</t>
    </r>
    <r>
      <rPr>
        <sz val="10"/>
        <rFont val="Verdana Pro Cond Light"/>
        <family val="2"/>
      </rPr>
      <t xml:space="preserve"> </t>
    </r>
    <r>
      <rPr>
        <b/>
        <sz val="10"/>
        <rFont val="Verdana Pro Cond Light"/>
        <family val="2"/>
      </rPr>
      <t>pro</t>
    </r>
    <r>
      <rPr>
        <sz val="10"/>
        <rFont val="Verdana Pro Cond Light"/>
        <family val="2"/>
      </rPr>
      <t xml:space="preserve">  - kantorský stůl, žákovské stoly, elektrické rolety</t>
    </r>
  </si>
  <si>
    <t>ZŠ Ilji Hurníka - Pekařská</t>
  </si>
  <si>
    <t>ZŠ TGM Riegrova - Mírova</t>
  </si>
  <si>
    <t>Nábytek</t>
  </si>
  <si>
    <t>Vyplňte pouze žlutě podbarvená políčka</t>
  </si>
  <si>
    <t>Krycí deska                                                                                                  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</si>
</sst>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&quot; Kč&quot;"/>
    <numFmt numFmtId="167" formatCode="#,##0.00&quot; Kč&quot;"/>
  </numFmts>
  <fonts count="11" x14ac:knownFonts="1">
    <font>
      <sz val="11"/>
      <color theme="1"/>
      <name val="Calibri"/>
      <family val="2"/>
      <scheme val="minor"/>
    </font>
    <font>
      <sz val="10"/>
      <name val="Verdana Pro Cond Light"/>
      <family val="2"/>
    </font>
    <font>
      <b/>
      <sz val="10"/>
      <name val="Verdana Pro Cond Light"/>
      <family val="2"/>
    </font>
    <font>
      <sz val="10"/>
      <name val="Arial"/>
      <family val="2"/>
      <charset val="238"/>
    </font>
    <font>
      <sz val="10"/>
      <name val="Verdana Pro Cond Light"/>
      <family val="2"/>
      <charset val="238"/>
    </font>
    <font>
      <b/>
      <sz val="20"/>
      <name val="Verdana Pro Cond Light"/>
      <family val="2"/>
    </font>
    <font>
      <b/>
      <sz val="10"/>
      <name val="Verdana Pro Cond Light"/>
      <family val="2"/>
      <charset val="238"/>
    </font>
    <font>
      <b/>
      <sz val="20"/>
      <name val="Verdana Pro Cond Light"/>
      <family val="2"/>
      <charset val="238"/>
    </font>
    <font>
      <sz val="10"/>
      <name val="Verdana Pro Cond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1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" fillId="0" borderId="0"/>
    <xf numFmtId="44" fontId="9" fillId="0" borderId="0" applyFont="0" applyFill="0" applyBorder="0" applyAlignment="0" applyProtection="0"/>
  </cellStyleXfs>
  <cellXfs count="79">
    <xf numFmtId="0" fontId="0" fillId="0" borderId="0" xfId="0"/>
    <xf numFmtId="164" fontId="0" fillId="0" borderId="1" xfId="0" applyNumberFormat="1" applyBorder="1"/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2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/>
    <xf numFmtId="165" fontId="0" fillId="0" borderId="0" xfId="0" applyNumberFormat="1" applyAlignment="1">
      <alignment horizontal="center" vertical="center"/>
    </xf>
    <xf numFmtId="0" fontId="0" fillId="3" borderId="1" xfId="0" applyFill="1" applyBorder="1"/>
    <xf numFmtId="44" fontId="1" fillId="0" borderId="3" xfId="2" applyFont="1" applyBorder="1" applyAlignment="1">
      <alignment horizontal="center" vertical="center"/>
    </xf>
    <xf numFmtId="44" fontId="4" fillId="0" borderId="3" xfId="2" applyFont="1" applyBorder="1" applyAlignment="1">
      <alignment horizontal="center" vertical="center"/>
    </xf>
    <xf numFmtId="44" fontId="1" fillId="2" borderId="3" xfId="2" applyFont="1" applyFill="1" applyBorder="1" applyAlignment="1">
      <alignment horizontal="center" vertical="center"/>
    </xf>
    <xf numFmtId="165" fontId="1" fillId="4" borderId="8" xfId="0" applyNumberFormat="1" applyFont="1" applyFill="1" applyBorder="1" applyAlignment="1">
      <alignment horizontal="center" vertical="center"/>
    </xf>
    <xf numFmtId="44" fontId="1" fillId="4" borderId="8" xfId="2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 shrinkToFit="1"/>
    </xf>
    <xf numFmtId="0" fontId="2" fillId="5" borderId="3" xfId="0" applyFont="1" applyFill="1" applyBorder="1" applyAlignment="1">
      <alignment horizontal="center" vertical="center" wrapText="1" shrinkToFit="1"/>
    </xf>
    <xf numFmtId="165" fontId="2" fillId="5" borderId="3" xfId="0" applyNumberFormat="1" applyFont="1" applyFill="1" applyBorder="1" applyAlignment="1">
      <alignment horizontal="center" vertical="center" wrapText="1" shrinkToFit="1"/>
    </xf>
    <xf numFmtId="0" fontId="2" fillId="5" borderId="6" xfId="0" applyFont="1" applyFill="1" applyBorder="1" applyAlignment="1">
      <alignment horizontal="center" vertical="center" wrapText="1" shrinkToFit="1"/>
    </xf>
    <xf numFmtId="165" fontId="2" fillId="5" borderId="17" xfId="0" applyNumberFormat="1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/>
    </xf>
    <xf numFmtId="44" fontId="1" fillId="3" borderId="3" xfId="2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 wrapText="1" shrinkToFit="1"/>
    </xf>
    <xf numFmtId="0" fontId="6" fillId="5" borderId="3" xfId="0" applyFont="1" applyFill="1" applyBorder="1" applyAlignment="1">
      <alignment horizontal="center" vertical="center" wrapText="1" shrinkToFit="1"/>
    </xf>
    <xf numFmtId="165" fontId="6" fillId="5" borderId="3" xfId="0" applyNumberFormat="1" applyFont="1" applyFill="1" applyBorder="1" applyAlignment="1">
      <alignment horizontal="center" vertical="center" wrapText="1" shrinkToFit="1"/>
    </xf>
    <xf numFmtId="0" fontId="6" fillId="5" borderId="6" xfId="0" applyFont="1" applyFill="1" applyBorder="1" applyAlignment="1">
      <alignment horizontal="center" vertical="center" wrapText="1" shrinkToFit="1"/>
    </xf>
    <xf numFmtId="44" fontId="4" fillId="4" borderId="8" xfId="2" applyFont="1" applyFill="1" applyBorder="1" applyAlignment="1">
      <alignment horizontal="center" vertical="center"/>
    </xf>
    <xf numFmtId="165" fontId="4" fillId="4" borderId="8" xfId="0" applyNumberFormat="1" applyFont="1" applyFill="1" applyBorder="1" applyAlignment="1">
      <alignment horizontal="center" vertical="center"/>
    </xf>
    <xf numFmtId="44" fontId="4" fillId="2" borderId="3" xfId="2" applyFont="1" applyFill="1" applyBorder="1" applyAlignment="1">
      <alignment horizontal="center" vertical="center"/>
    </xf>
    <xf numFmtId="0" fontId="0" fillId="4" borderId="1" xfId="0" applyFill="1" applyBorder="1"/>
    <xf numFmtId="164" fontId="0" fillId="4" borderId="2" xfId="0" applyNumberFormat="1" applyFill="1" applyBorder="1"/>
    <xf numFmtId="44" fontId="5" fillId="4" borderId="9" xfId="2" applyFont="1" applyFill="1" applyBorder="1" applyAlignment="1">
      <alignment horizontal="center" vertical="center"/>
    </xf>
    <xf numFmtId="44" fontId="5" fillId="4" borderId="10" xfId="2" applyFont="1" applyFill="1" applyBorder="1" applyAlignment="1">
      <alignment horizontal="center" vertical="center"/>
    </xf>
    <xf numFmtId="44" fontId="5" fillId="4" borderId="0" xfId="2" applyFont="1" applyFill="1" applyAlignment="1">
      <alignment horizontal="center" vertical="center"/>
    </xf>
    <xf numFmtId="44" fontId="5" fillId="4" borderId="12" xfId="2" applyFont="1" applyFill="1" applyBorder="1" applyAlignment="1">
      <alignment horizontal="center" vertical="center"/>
    </xf>
    <xf numFmtId="44" fontId="5" fillId="4" borderId="14" xfId="2" applyFont="1" applyFill="1" applyBorder="1" applyAlignment="1">
      <alignment horizontal="center" vertical="center"/>
    </xf>
    <xf numFmtId="44" fontId="5" fillId="4" borderId="15" xfId="2" applyFont="1" applyFill="1" applyBorder="1" applyAlignment="1">
      <alignment horizontal="center" vertical="center"/>
    </xf>
    <xf numFmtId="165" fontId="1" fillId="4" borderId="11" xfId="0" applyNumberFormat="1" applyFont="1" applyFill="1" applyBorder="1" applyAlignment="1">
      <alignment horizontal="center" vertical="center"/>
    </xf>
    <xf numFmtId="165" fontId="1" fillId="4" borderId="13" xfId="0" applyNumberFormat="1" applyFont="1" applyFill="1" applyBorder="1" applyAlignment="1">
      <alignment horizontal="center" vertical="center"/>
    </xf>
    <xf numFmtId="44" fontId="7" fillId="4" borderId="9" xfId="2" applyFont="1" applyFill="1" applyBorder="1" applyAlignment="1">
      <alignment horizontal="center" vertical="center"/>
    </xf>
    <xf numFmtId="44" fontId="7" fillId="4" borderId="10" xfId="2" applyFont="1" applyFill="1" applyBorder="1" applyAlignment="1">
      <alignment horizontal="center" vertical="center"/>
    </xf>
    <xf numFmtId="44" fontId="7" fillId="4" borderId="0" xfId="2" applyFont="1" applyFill="1" applyAlignment="1">
      <alignment horizontal="center" vertical="center"/>
    </xf>
    <xf numFmtId="44" fontId="7" fillId="4" borderId="12" xfId="2" applyFont="1" applyFill="1" applyBorder="1" applyAlignment="1">
      <alignment horizontal="center" vertical="center"/>
    </xf>
    <xf numFmtId="44" fontId="7" fillId="4" borderId="14" xfId="2" applyFont="1" applyFill="1" applyBorder="1" applyAlignment="1">
      <alignment horizontal="center" vertical="center"/>
    </xf>
    <xf numFmtId="44" fontId="7" fillId="4" borderId="15" xfId="2" applyFont="1" applyFill="1" applyBorder="1" applyAlignment="1">
      <alignment horizontal="center" vertical="center"/>
    </xf>
    <xf numFmtId="165" fontId="8" fillId="4" borderId="11" xfId="0" applyNumberFormat="1" applyFont="1" applyFill="1" applyBorder="1" applyAlignment="1">
      <alignment horizontal="center" vertical="center"/>
    </xf>
    <xf numFmtId="165" fontId="8" fillId="4" borderId="13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10" fillId="2" borderId="0" xfId="0" applyFont="1" applyFill="1"/>
    <xf numFmtId="167" fontId="1" fillId="4" borderId="8" xfId="0" applyNumberFormat="1" applyFont="1" applyFill="1" applyBorder="1" applyAlignment="1">
      <alignment horizontal="center" vertical="center"/>
    </xf>
  </cellXfs>
  <cellStyles count="3">
    <cellStyle name="Měna" xfId="2" builtinId="4"/>
    <cellStyle name="Normální" xfId="0" builtinId="0"/>
    <cellStyle name="Normální 2" xfId="1" xr:uid="{D66CAC15-FAA7-444E-A7BC-DF67C48641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E6"/>
  <sheetViews>
    <sheetView workbookViewId="0">
      <selection activeCell="B2" sqref="B2"/>
    </sheetView>
  </sheetViews>
  <sheetFormatPr defaultRowHeight="14.4" x14ac:dyDescent="0.3"/>
  <cols>
    <col min="2" max="2" width="23.5546875" bestFit="1" customWidth="1"/>
    <col min="3" max="3" width="22.44140625" customWidth="1"/>
    <col min="4" max="4" width="22.21875" customWidth="1"/>
    <col min="5" max="5" width="22" customWidth="1"/>
  </cols>
  <sheetData>
    <row r="1" spans="1:5" x14ac:dyDescent="0.3">
      <c r="A1" s="53" t="s">
        <v>5</v>
      </c>
      <c r="B1" s="53" t="s">
        <v>116</v>
      </c>
      <c r="C1" s="53" t="s">
        <v>0</v>
      </c>
      <c r="D1" s="53" t="s">
        <v>1</v>
      </c>
      <c r="E1" s="53" t="s">
        <v>2</v>
      </c>
    </row>
    <row r="2" spans="1:5" x14ac:dyDescent="0.3">
      <c r="A2" s="29">
        <v>1</v>
      </c>
      <c r="B2" s="29" t="s">
        <v>4</v>
      </c>
      <c r="C2" s="1">
        <f>'ZŠ Otická'!F20</f>
        <v>0</v>
      </c>
      <c r="D2" s="1">
        <f t="shared" ref="D2:D5" si="0">E2-C2</f>
        <v>0</v>
      </c>
      <c r="E2" s="1">
        <f t="shared" ref="E2:E5" si="1">C2*1.21</f>
        <v>0</v>
      </c>
    </row>
    <row r="3" spans="1:5" x14ac:dyDescent="0.3">
      <c r="A3" s="29">
        <v>2</v>
      </c>
      <c r="B3" s="29" t="s">
        <v>6</v>
      </c>
      <c r="C3" s="1">
        <f>'ZŠ Komárov'!F19</f>
        <v>0</v>
      </c>
      <c r="D3" s="1">
        <f t="shared" si="0"/>
        <v>0</v>
      </c>
      <c r="E3" s="1">
        <f t="shared" si="1"/>
        <v>0</v>
      </c>
    </row>
    <row r="4" spans="1:5" x14ac:dyDescent="0.3">
      <c r="A4" s="29">
        <v>3</v>
      </c>
      <c r="B4" s="29" t="s">
        <v>115</v>
      </c>
      <c r="C4" s="1">
        <f>'ZŠ T.G.M Riegrova'!F21</f>
        <v>0</v>
      </c>
      <c r="D4" s="1">
        <f t="shared" si="0"/>
        <v>0</v>
      </c>
      <c r="E4" s="1">
        <f t="shared" si="1"/>
        <v>0</v>
      </c>
    </row>
    <row r="5" spans="1:5" x14ac:dyDescent="0.3">
      <c r="A5" s="29">
        <v>4</v>
      </c>
      <c r="B5" s="29" t="s">
        <v>114</v>
      </c>
      <c r="C5" s="1">
        <f>'ZŠ Ilji Hurníka'!F23</f>
        <v>0</v>
      </c>
      <c r="D5" s="1">
        <f t="shared" si="0"/>
        <v>0</v>
      </c>
      <c r="E5" s="1">
        <f t="shared" si="1"/>
        <v>0</v>
      </c>
    </row>
    <row r="6" spans="1:5" x14ac:dyDescent="0.3">
      <c r="C6" s="54">
        <f>SUM(C2:C5)</f>
        <v>0</v>
      </c>
      <c r="D6" s="54">
        <f>SUM(D2:D5)</f>
        <v>0</v>
      </c>
      <c r="E6" s="54">
        <f>SUM(E2:E5)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6E36C-60DB-4735-A77B-48C5FAB040BE}">
  <sheetPr>
    <tabColor rgb="FF92D050"/>
  </sheetPr>
  <dimension ref="A1:H23"/>
  <sheetViews>
    <sheetView zoomScale="90" zoomScaleNormal="90" workbookViewId="0">
      <selection activeCell="C11" sqref="C11"/>
    </sheetView>
  </sheetViews>
  <sheetFormatPr defaultRowHeight="14.4" x14ac:dyDescent="0.3"/>
  <cols>
    <col min="2" max="2" width="13.88671875" customWidth="1"/>
    <col min="3" max="3" width="74.6640625" customWidth="1"/>
    <col min="5" max="5" width="15.6640625" bestFit="1" customWidth="1"/>
    <col min="6" max="6" width="17.33203125" customWidth="1"/>
    <col min="7" max="7" width="15.88671875" customWidth="1"/>
    <col min="8" max="8" width="28.5546875" customWidth="1"/>
  </cols>
  <sheetData>
    <row r="1" spans="1:8" ht="25.2" x14ac:dyDescent="0.3">
      <c r="A1" s="35" t="s">
        <v>7</v>
      </c>
      <c r="B1" s="36" t="s">
        <v>8</v>
      </c>
      <c r="C1" s="36" t="s">
        <v>9</v>
      </c>
      <c r="D1" s="36" t="s">
        <v>10</v>
      </c>
      <c r="E1" s="37" t="s">
        <v>11</v>
      </c>
      <c r="F1" s="37" t="s">
        <v>12</v>
      </c>
      <c r="G1" s="37" t="s">
        <v>13</v>
      </c>
      <c r="H1" s="38" t="s">
        <v>14</v>
      </c>
    </row>
    <row r="2" spans="1:8" ht="77.25" customHeight="1" x14ac:dyDescent="0.3">
      <c r="A2" s="3">
        <v>1</v>
      </c>
      <c r="B2" s="16" t="s">
        <v>15</v>
      </c>
      <c r="C2" s="17" t="s">
        <v>31</v>
      </c>
      <c r="D2" s="4">
        <v>1</v>
      </c>
      <c r="E2" s="32">
        <v>0</v>
      </c>
      <c r="F2" s="30">
        <f t="shared" ref="F2" si="0">SUM(E2*D2)</f>
        <v>0</v>
      </c>
      <c r="G2" s="30">
        <f t="shared" ref="G2" si="1">F2*1.21</f>
        <v>0</v>
      </c>
      <c r="H2" s="6" t="s">
        <v>32</v>
      </c>
    </row>
    <row r="3" spans="1:8" x14ac:dyDescent="0.3">
      <c r="A3" s="3">
        <v>2</v>
      </c>
      <c r="B3" s="16" t="s">
        <v>15</v>
      </c>
      <c r="C3" s="5" t="s">
        <v>22</v>
      </c>
      <c r="D3" s="4">
        <v>2</v>
      </c>
      <c r="E3" s="32">
        <v>0</v>
      </c>
      <c r="F3" s="30">
        <f t="shared" ref="F3:F19" si="2">SUM(E3*D3)</f>
        <v>0</v>
      </c>
      <c r="G3" s="30">
        <f t="shared" ref="G3:G19" si="3">F3*1.21</f>
        <v>0</v>
      </c>
      <c r="H3" s="6"/>
    </row>
    <row r="4" spans="1:8" x14ac:dyDescent="0.3">
      <c r="A4" s="3">
        <v>3</v>
      </c>
      <c r="B4" s="16" t="s">
        <v>15</v>
      </c>
      <c r="C4" s="5" t="s">
        <v>33</v>
      </c>
      <c r="D4" s="4">
        <v>6</v>
      </c>
      <c r="E4" s="32">
        <v>0</v>
      </c>
      <c r="F4" s="30">
        <f t="shared" si="2"/>
        <v>0</v>
      </c>
      <c r="G4" s="30">
        <f t="shared" si="3"/>
        <v>0</v>
      </c>
      <c r="H4" s="6" t="s">
        <v>34</v>
      </c>
    </row>
    <row r="5" spans="1:8" x14ac:dyDescent="0.3">
      <c r="A5" s="3">
        <v>4</v>
      </c>
      <c r="B5" s="16" t="s">
        <v>15</v>
      </c>
      <c r="C5" s="5" t="s">
        <v>118</v>
      </c>
      <c r="D5" s="4">
        <v>1.2</v>
      </c>
      <c r="E5" s="32">
        <v>0</v>
      </c>
      <c r="F5" s="30">
        <f t="shared" si="2"/>
        <v>0</v>
      </c>
      <c r="G5" s="30">
        <f t="shared" si="3"/>
        <v>0</v>
      </c>
      <c r="H5" s="6" t="s">
        <v>35</v>
      </c>
    </row>
    <row r="6" spans="1:8" x14ac:dyDescent="0.3">
      <c r="A6" s="3">
        <v>5</v>
      </c>
      <c r="B6" s="16" t="s">
        <v>15</v>
      </c>
      <c r="C6" s="5" t="s">
        <v>36</v>
      </c>
      <c r="D6" s="4">
        <v>1</v>
      </c>
      <c r="E6" s="32">
        <v>0</v>
      </c>
      <c r="F6" s="30">
        <f t="shared" si="2"/>
        <v>0</v>
      </c>
      <c r="G6" s="30">
        <f t="shared" si="3"/>
        <v>0</v>
      </c>
      <c r="H6" s="6" t="s">
        <v>37</v>
      </c>
    </row>
    <row r="7" spans="1:8" x14ac:dyDescent="0.3">
      <c r="A7" s="3">
        <v>6</v>
      </c>
      <c r="B7" s="16" t="s">
        <v>15</v>
      </c>
      <c r="C7" s="5" t="s">
        <v>23</v>
      </c>
      <c r="D7" s="4">
        <v>1</v>
      </c>
      <c r="E7" s="32">
        <v>0</v>
      </c>
      <c r="F7" s="30">
        <f t="shared" si="2"/>
        <v>0</v>
      </c>
      <c r="G7" s="30">
        <f t="shared" si="3"/>
        <v>0</v>
      </c>
      <c r="H7" s="6" t="s">
        <v>37</v>
      </c>
    </row>
    <row r="8" spans="1:8" x14ac:dyDescent="0.3">
      <c r="A8" s="3">
        <v>7</v>
      </c>
      <c r="B8" s="16" t="s">
        <v>15</v>
      </c>
      <c r="C8" s="5" t="s">
        <v>23</v>
      </c>
      <c r="D8" s="4">
        <v>3</v>
      </c>
      <c r="E8" s="32">
        <v>0</v>
      </c>
      <c r="F8" s="30">
        <f t="shared" si="2"/>
        <v>0</v>
      </c>
      <c r="G8" s="30">
        <f t="shared" si="3"/>
        <v>0</v>
      </c>
      <c r="H8" s="6" t="s">
        <v>38</v>
      </c>
    </row>
    <row r="9" spans="1:8" x14ac:dyDescent="0.3">
      <c r="A9" s="3">
        <v>8</v>
      </c>
      <c r="B9" s="16" t="s">
        <v>15</v>
      </c>
      <c r="C9" s="5" t="s">
        <v>39</v>
      </c>
      <c r="D9" s="4">
        <v>2</v>
      </c>
      <c r="E9" s="32">
        <v>0</v>
      </c>
      <c r="F9" s="30">
        <f t="shared" si="2"/>
        <v>0</v>
      </c>
      <c r="G9" s="30">
        <f t="shared" si="3"/>
        <v>0</v>
      </c>
      <c r="H9" s="6" t="s">
        <v>38</v>
      </c>
    </row>
    <row r="10" spans="1:8" x14ac:dyDescent="0.3">
      <c r="A10" s="3">
        <v>9</v>
      </c>
      <c r="B10" s="16" t="s">
        <v>15</v>
      </c>
      <c r="C10" s="5" t="s">
        <v>40</v>
      </c>
      <c r="D10" s="4">
        <v>2</v>
      </c>
      <c r="E10" s="32">
        <v>0</v>
      </c>
      <c r="F10" s="30">
        <f t="shared" si="2"/>
        <v>0</v>
      </c>
      <c r="G10" s="30">
        <f t="shared" si="3"/>
        <v>0</v>
      </c>
      <c r="H10" s="6" t="s">
        <v>41</v>
      </c>
    </row>
    <row r="11" spans="1:8" x14ac:dyDescent="0.3">
      <c r="A11" s="3">
        <v>10</v>
      </c>
      <c r="B11" s="16" t="s">
        <v>15</v>
      </c>
      <c r="C11" s="5" t="s">
        <v>42</v>
      </c>
      <c r="D11" s="4">
        <v>1</v>
      </c>
      <c r="E11" s="32">
        <v>0</v>
      </c>
      <c r="F11" s="30">
        <f t="shared" si="2"/>
        <v>0</v>
      </c>
      <c r="G11" s="30">
        <f t="shared" si="3"/>
        <v>0</v>
      </c>
      <c r="H11" s="6" t="s">
        <v>43</v>
      </c>
    </row>
    <row r="12" spans="1:8" x14ac:dyDescent="0.3">
      <c r="A12" s="3">
        <v>11</v>
      </c>
      <c r="B12" s="16" t="s">
        <v>15</v>
      </c>
      <c r="C12" s="5" t="s">
        <v>44</v>
      </c>
      <c r="D12" s="4">
        <v>1</v>
      </c>
      <c r="E12" s="32">
        <v>0</v>
      </c>
      <c r="F12" s="30">
        <f t="shared" si="2"/>
        <v>0</v>
      </c>
      <c r="G12" s="30">
        <f t="shared" si="3"/>
        <v>0</v>
      </c>
      <c r="H12" s="6"/>
    </row>
    <row r="13" spans="1:8" x14ac:dyDescent="0.3">
      <c r="A13" s="3">
        <v>12</v>
      </c>
      <c r="B13" s="16" t="s">
        <v>15</v>
      </c>
      <c r="C13" s="5" t="s">
        <v>45</v>
      </c>
      <c r="D13" s="4">
        <v>1</v>
      </c>
      <c r="E13" s="32">
        <v>0</v>
      </c>
      <c r="F13" s="30">
        <f t="shared" si="2"/>
        <v>0</v>
      </c>
      <c r="G13" s="30">
        <f t="shared" si="3"/>
        <v>0</v>
      </c>
      <c r="H13" s="6"/>
    </row>
    <row r="14" spans="1:8" x14ac:dyDescent="0.3">
      <c r="A14" s="3">
        <v>13</v>
      </c>
      <c r="B14" s="16" t="s">
        <v>15</v>
      </c>
      <c r="C14" s="5" t="s">
        <v>46</v>
      </c>
      <c r="D14" s="4">
        <v>2</v>
      </c>
      <c r="E14" s="32">
        <v>0</v>
      </c>
      <c r="F14" s="30">
        <f t="shared" si="2"/>
        <v>0</v>
      </c>
      <c r="G14" s="30">
        <f t="shared" si="3"/>
        <v>0</v>
      </c>
      <c r="H14" s="6"/>
    </row>
    <row r="15" spans="1:8" x14ac:dyDescent="0.3">
      <c r="A15" s="3">
        <v>14</v>
      </c>
      <c r="B15" s="16" t="s">
        <v>15</v>
      </c>
      <c r="C15" s="5" t="s">
        <v>47</v>
      </c>
      <c r="D15" s="4">
        <v>1</v>
      </c>
      <c r="E15" s="32">
        <v>0</v>
      </c>
      <c r="F15" s="30">
        <f t="shared" si="2"/>
        <v>0</v>
      </c>
      <c r="G15" s="30">
        <f t="shared" si="3"/>
        <v>0</v>
      </c>
      <c r="H15" s="6" t="s">
        <v>48</v>
      </c>
    </row>
    <row r="16" spans="1:8" ht="37.799999999999997" x14ac:dyDescent="0.3">
      <c r="A16" s="3">
        <v>15</v>
      </c>
      <c r="B16" s="16" t="s">
        <v>15</v>
      </c>
      <c r="C16" s="7" t="s">
        <v>3</v>
      </c>
      <c r="D16" s="4">
        <v>1</v>
      </c>
      <c r="E16" s="32">
        <v>0</v>
      </c>
      <c r="F16" s="30">
        <f t="shared" si="2"/>
        <v>0</v>
      </c>
      <c r="G16" s="30">
        <f t="shared" si="3"/>
        <v>0</v>
      </c>
      <c r="H16" s="8" t="s">
        <v>49</v>
      </c>
    </row>
    <row r="17" spans="1:8" x14ac:dyDescent="0.3">
      <c r="A17" s="3">
        <v>16</v>
      </c>
      <c r="B17" s="16" t="s">
        <v>15</v>
      </c>
      <c r="C17" s="7" t="s">
        <v>26</v>
      </c>
      <c r="D17" s="4">
        <v>2</v>
      </c>
      <c r="E17" s="32">
        <v>0</v>
      </c>
      <c r="F17" s="30">
        <f t="shared" si="2"/>
        <v>0</v>
      </c>
      <c r="G17" s="30">
        <f t="shared" si="3"/>
        <v>0</v>
      </c>
      <c r="H17" s="8"/>
    </row>
    <row r="18" spans="1:8" x14ac:dyDescent="0.3">
      <c r="A18" s="3">
        <v>17</v>
      </c>
      <c r="B18" s="16" t="s">
        <v>15</v>
      </c>
      <c r="C18" s="5" t="s">
        <v>50</v>
      </c>
      <c r="D18" s="4">
        <v>2</v>
      </c>
      <c r="E18" s="32">
        <v>0</v>
      </c>
      <c r="F18" s="30">
        <f t="shared" si="2"/>
        <v>0</v>
      </c>
      <c r="G18" s="30">
        <f t="shared" si="3"/>
        <v>0</v>
      </c>
      <c r="H18" s="6"/>
    </row>
    <row r="19" spans="1:8" ht="15" thickBot="1" x14ac:dyDescent="0.35">
      <c r="A19" s="3">
        <v>18</v>
      </c>
      <c r="B19" s="16" t="s">
        <v>15</v>
      </c>
      <c r="C19" s="5" t="s">
        <v>51</v>
      </c>
      <c r="D19" s="4">
        <v>1</v>
      </c>
      <c r="E19" s="32">
        <v>0</v>
      </c>
      <c r="F19" s="30">
        <f t="shared" si="2"/>
        <v>0</v>
      </c>
      <c r="G19" s="30">
        <f t="shared" si="3"/>
        <v>0</v>
      </c>
      <c r="H19" s="6"/>
    </row>
    <row r="20" spans="1:8" ht="15" thickBot="1" x14ac:dyDescent="0.35">
      <c r="A20" s="10"/>
      <c r="B20" s="11"/>
      <c r="C20" s="12"/>
      <c r="D20" s="12"/>
      <c r="E20" s="33" t="s">
        <v>29</v>
      </c>
      <c r="F20" s="34">
        <f>SUM(F2:F19)</f>
        <v>0</v>
      </c>
      <c r="G20" s="55">
        <f>SUM(G2:G19)</f>
        <v>0</v>
      </c>
      <c r="H20" s="56"/>
    </row>
    <row r="21" spans="1:8" x14ac:dyDescent="0.3">
      <c r="A21" s="13"/>
      <c r="B21" s="14"/>
      <c r="C21" s="13"/>
      <c r="D21" s="13"/>
      <c r="E21" s="15"/>
      <c r="F21" s="61" t="s">
        <v>30</v>
      </c>
      <c r="G21" s="57"/>
      <c r="H21" s="58"/>
    </row>
    <row r="22" spans="1:8" ht="15" thickBot="1" x14ac:dyDescent="0.35">
      <c r="A22" s="13"/>
      <c r="B22" s="14"/>
      <c r="C22" s="13"/>
      <c r="D22" s="13"/>
      <c r="E22" s="15"/>
      <c r="F22" s="62"/>
      <c r="G22" s="59"/>
      <c r="H22" s="60"/>
    </row>
    <row r="23" spans="1:8" x14ac:dyDescent="0.3">
      <c r="C23" s="77" t="s">
        <v>117</v>
      </c>
    </row>
  </sheetData>
  <mergeCells count="2">
    <mergeCell ref="G20:H22"/>
    <mergeCell ref="F21:F2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E5D06-FFA9-45EB-B6AD-DCB38D2A4027}">
  <sheetPr>
    <tabColor rgb="FF92D050"/>
  </sheetPr>
  <dimension ref="A1:H22"/>
  <sheetViews>
    <sheetView workbookViewId="0">
      <selection activeCell="B22" sqref="B22"/>
    </sheetView>
  </sheetViews>
  <sheetFormatPr defaultRowHeight="14.4" x14ac:dyDescent="0.3"/>
  <cols>
    <col min="2" max="2" width="13.88671875" customWidth="1"/>
    <col min="3" max="3" width="65.5546875" customWidth="1"/>
    <col min="5" max="5" width="14.109375" bestFit="1" customWidth="1"/>
    <col min="6" max="6" width="17.88671875" customWidth="1"/>
    <col min="7" max="7" width="15.88671875" customWidth="1"/>
    <col min="8" max="8" width="31.109375" customWidth="1"/>
  </cols>
  <sheetData>
    <row r="1" spans="1:8" ht="25.2" x14ac:dyDescent="0.3">
      <c r="A1" s="46" t="s">
        <v>7</v>
      </c>
      <c r="B1" s="47" t="s">
        <v>8</v>
      </c>
      <c r="C1" s="47" t="s">
        <v>9</v>
      </c>
      <c r="D1" s="47" t="s">
        <v>10</v>
      </c>
      <c r="E1" s="48" t="s">
        <v>11</v>
      </c>
      <c r="F1" s="48" t="s">
        <v>12</v>
      </c>
      <c r="G1" s="48" t="s">
        <v>13</v>
      </c>
      <c r="H1" s="49" t="s">
        <v>14</v>
      </c>
    </row>
    <row r="2" spans="1:8" ht="78.75" customHeight="1" x14ac:dyDescent="0.3">
      <c r="A2" s="19">
        <v>1</v>
      </c>
      <c r="B2" s="20" t="s">
        <v>15</v>
      </c>
      <c r="C2" s="21" t="s">
        <v>73</v>
      </c>
      <c r="D2" s="22">
        <v>1</v>
      </c>
      <c r="E2" s="52">
        <v>0</v>
      </c>
      <c r="F2" s="31">
        <f t="shared" ref="F2:F18" si="0">SUM(E2*D2)</f>
        <v>0</v>
      </c>
      <c r="G2" s="31">
        <f t="shared" ref="G2:G18" si="1">F2*1.21</f>
        <v>0</v>
      </c>
      <c r="H2" s="23" t="s">
        <v>74</v>
      </c>
    </row>
    <row r="3" spans="1:8" x14ac:dyDescent="0.3">
      <c r="A3" s="19">
        <v>2</v>
      </c>
      <c r="B3" s="20" t="s">
        <v>15</v>
      </c>
      <c r="C3" s="9" t="s">
        <v>75</v>
      </c>
      <c r="D3" s="22">
        <v>1</v>
      </c>
      <c r="E3" s="52">
        <v>0</v>
      </c>
      <c r="F3" s="31">
        <f t="shared" si="0"/>
        <v>0</v>
      </c>
      <c r="G3" s="31">
        <f>F3*1.21</f>
        <v>0</v>
      </c>
      <c r="H3" s="23" t="s">
        <v>76</v>
      </c>
    </row>
    <row r="4" spans="1:8" x14ac:dyDescent="0.3">
      <c r="A4" s="19">
        <v>3</v>
      </c>
      <c r="B4" s="20" t="s">
        <v>15</v>
      </c>
      <c r="C4" s="9" t="s">
        <v>77</v>
      </c>
      <c r="D4" s="22">
        <v>1</v>
      </c>
      <c r="E4" s="52">
        <v>0</v>
      </c>
      <c r="F4" s="31">
        <f t="shared" si="0"/>
        <v>0</v>
      </c>
      <c r="G4" s="31">
        <f t="shared" si="1"/>
        <v>0</v>
      </c>
      <c r="H4" s="23" t="s">
        <v>21</v>
      </c>
    </row>
    <row r="5" spans="1:8" x14ac:dyDescent="0.3">
      <c r="A5" s="19">
        <v>4</v>
      </c>
      <c r="B5" s="20" t="s">
        <v>15</v>
      </c>
      <c r="C5" s="21" t="s">
        <v>78</v>
      </c>
      <c r="D5" s="22">
        <v>4</v>
      </c>
      <c r="E5" s="52">
        <v>0</v>
      </c>
      <c r="F5" s="31">
        <f t="shared" si="0"/>
        <v>0</v>
      </c>
      <c r="G5" s="31">
        <f t="shared" si="1"/>
        <v>0</v>
      </c>
      <c r="H5" s="23" t="s">
        <v>79</v>
      </c>
    </row>
    <row r="6" spans="1:8" x14ac:dyDescent="0.3">
      <c r="A6" s="19">
        <v>5</v>
      </c>
      <c r="B6" s="20" t="s">
        <v>15</v>
      </c>
      <c r="C6" s="9" t="s">
        <v>20</v>
      </c>
      <c r="D6" s="22">
        <v>15</v>
      </c>
      <c r="E6" s="52">
        <v>0</v>
      </c>
      <c r="F6" s="31">
        <f t="shared" si="0"/>
        <v>0</v>
      </c>
      <c r="G6" s="31">
        <f t="shared" si="1"/>
        <v>0</v>
      </c>
      <c r="H6" s="23" t="s">
        <v>21</v>
      </c>
    </row>
    <row r="7" spans="1:8" x14ac:dyDescent="0.3">
      <c r="A7" s="19">
        <v>6</v>
      </c>
      <c r="B7" s="20" t="s">
        <v>15</v>
      </c>
      <c r="C7" s="21" t="s">
        <v>80</v>
      </c>
      <c r="D7" s="22">
        <v>1</v>
      </c>
      <c r="E7" s="52">
        <v>0</v>
      </c>
      <c r="F7" s="31">
        <f t="shared" si="0"/>
        <v>0</v>
      </c>
      <c r="G7" s="31">
        <f t="shared" si="1"/>
        <v>0</v>
      </c>
      <c r="H7" s="23" t="s">
        <v>81</v>
      </c>
    </row>
    <row r="8" spans="1:8" x14ac:dyDescent="0.3">
      <c r="A8" s="19">
        <v>7</v>
      </c>
      <c r="B8" s="20" t="s">
        <v>15</v>
      </c>
      <c r="C8" s="9" t="s">
        <v>22</v>
      </c>
      <c r="D8" s="22">
        <v>1</v>
      </c>
      <c r="E8" s="52">
        <v>0</v>
      </c>
      <c r="F8" s="31">
        <f t="shared" si="0"/>
        <v>0</v>
      </c>
      <c r="G8" s="31">
        <f t="shared" si="1"/>
        <v>0</v>
      </c>
      <c r="H8" s="23"/>
    </row>
    <row r="9" spans="1:8" x14ac:dyDescent="0.3">
      <c r="A9" s="19">
        <v>8</v>
      </c>
      <c r="B9" s="20" t="s">
        <v>15</v>
      </c>
      <c r="C9" s="9" t="s">
        <v>82</v>
      </c>
      <c r="D9" s="22">
        <v>1</v>
      </c>
      <c r="E9" s="52">
        <v>0</v>
      </c>
      <c r="F9" s="31">
        <f t="shared" si="0"/>
        <v>0</v>
      </c>
      <c r="G9" s="31">
        <f t="shared" si="1"/>
        <v>0</v>
      </c>
      <c r="H9" s="23" t="s">
        <v>83</v>
      </c>
    </row>
    <row r="10" spans="1:8" x14ac:dyDescent="0.3">
      <c r="A10" s="19">
        <v>9</v>
      </c>
      <c r="B10" s="20" t="s">
        <v>15</v>
      </c>
      <c r="C10" s="9" t="s">
        <v>84</v>
      </c>
      <c r="D10" s="22">
        <v>1</v>
      </c>
      <c r="E10" s="52">
        <v>0</v>
      </c>
      <c r="F10" s="31">
        <f t="shared" si="0"/>
        <v>0</v>
      </c>
      <c r="G10" s="31">
        <f t="shared" si="1"/>
        <v>0</v>
      </c>
      <c r="H10" s="23" t="s">
        <v>52</v>
      </c>
    </row>
    <row r="11" spans="1:8" x14ac:dyDescent="0.3">
      <c r="A11" s="19">
        <v>10</v>
      </c>
      <c r="B11" s="20" t="s">
        <v>15</v>
      </c>
      <c r="C11" s="9" t="s">
        <v>85</v>
      </c>
      <c r="D11" s="22">
        <v>1</v>
      </c>
      <c r="E11" s="52">
        <v>0</v>
      </c>
      <c r="F11" s="31">
        <f t="shared" si="0"/>
        <v>0</v>
      </c>
      <c r="G11" s="31">
        <f t="shared" si="1"/>
        <v>0</v>
      </c>
      <c r="H11" s="23" t="s">
        <v>86</v>
      </c>
    </row>
    <row r="12" spans="1:8" x14ac:dyDescent="0.3">
      <c r="A12" s="19">
        <v>11</v>
      </c>
      <c r="B12" s="20" t="s">
        <v>15</v>
      </c>
      <c r="C12" s="21" t="s">
        <v>71</v>
      </c>
      <c r="D12" s="22">
        <v>1</v>
      </c>
      <c r="E12" s="52">
        <v>0</v>
      </c>
      <c r="F12" s="31">
        <f t="shared" si="0"/>
        <v>0</v>
      </c>
      <c r="G12" s="31">
        <f t="shared" si="1"/>
        <v>0</v>
      </c>
      <c r="H12" s="23" t="s">
        <v>72</v>
      </c>
    </row>
    <row r="13" spans="1:8" x14ac:dyDescent="0.3">
      <c r="A13" s="19">
        <v>12</v>
      </c>
      <c r="B13" s="20" t="s">
        <v>15</v>
      </c>
      <c r="C13" s="21" t="s">
        <v>87</v>
      </c>
      <c r="D13" s="22">
        <v>1</v>
      </c>
      <c r="E13" s="52">
        <v>0</v>
      </c>
      <c r="F13" s="31">
        <f t="shared" si="0"/>
        <v>0</v>
      </c>
      <c r="G13" s="31">
        <f t="shared" si="1"/>
        <v>0</v>
      </c>
      <c r="H13" s="23" t="s">
        <v>88</v>
      </c>
    </row>
    <row r="14" spans="1:8" x14ac:dyDescent="0.3">
      <c r="A14" s="19">
        <v>13</v>
      </c>
      <c r="B14" s="20" t="s">
        <v>15</v>
      </c>
      <c r="C14" s="9" t="s">
        <v>45</v>
      </c>
      <c r="D14" s="22">
        <v>1</v>
      </c>
      <c r="E14" s="52">
        <v>0</v>
      </c>
      <c r="F14" s="31">
        <f t="shared" si="0"/>
        <v>0</v>
      </c>
      <c r="G14" s="31">
        <f t="shared" si="1"/>
        <v>0</v>
      </c>
      <c r="H14" s="23"/>
    </row>
    <row r="15" spans="1:8" x14ac:dyDescent="0.3">
      <c r="A15" s="19">
        <v>14</v>
      </c>
      <c r="B15" s="20" t="s">
        <v>15</v>
      </c>
      <c r="C15" s="9" t="s">
        <v>46</v>
      </c>
      <c r="D15" s="22">
        <v>1</v>
      </c>
      <c r="E15" s="52">
        <v>0</v>
      </c>
      <c r="F15" s="31">
        <f t="shared" si="0"/>
        <v>0</v>
      </c>
      <c r="G15" s="31">
        <f t="shared" si="1"/>
        <v>0</v>
      </c>
      <c r="H15" s="23"/>
    </row>
    <row r="16" spans="1:8" x14ac:dyDescent="0.3">
      <c r="A16" s="19">
        <v>15</v>
      </c>
      <c r="B16" s="20" t="s">
        <v>15</v>
      </c>
      <c r="C16" s="9" t="s">
        <v>24</v>
      </c>
      <c r="D16" s="22">
        <v>6</v>
      </c>
      <c r="E16" s="52">
        <v>0</v>
      </c>
      <c r="F16" s="31">
        <f t="shared" si="0"/>
        <v>0</v>
      </c>
      <c r="G16" s="31">
        <f t="shared" si="1"/>
        <v>0</v>
      </c>
      <c r="H16" s="23" t="s">
        <v>25</v>
      </c>
    </row>
    <row r="17" spans="1:8" x14ac:dyDescent="0.3">
      <c r="A17" s="19">
        <v>16</v>
      </c>
      <c r="B17" s="20" t="s">
        <v>15</v>
      </c>
      <c r="C17" s="9" t="s">
        <v>50</v>
      </c>
      <c r="D17" s="22">
        <v>4</v>
      </c>
      <c r="E17" s="52">
        <v>0</v>
      </c>
      <c r="F17" s="31">
        <f t="shared" si="0"/>
        <v>0</v>
      </c>
      <c r="G17" s="31">
        <f t="shared" si="1"/>
        <v>0</v>
      </c>
      <c r="H17" s="23"/>
    </row>
    <row r="18" spans="1:8" ht="15" thickBot="1" x14ac:dyDescent="0.35">
      <c r="A18" s="19">
        <v>17</v>
      </c>
      <c r="B18" s="20" t="s">
        <v>15</v>
      </c>
      <c r="C18" s="9" t="s">
        <v>51</v>
      </c>
      <c r="D18" s="22">
        <v>1</v>
      </c>
      <c r="E18" s="52">
        <v>0</v>
      </c>
      <c r="F18" s="31">
        <f t="shared" si="0"/>
        <v>0</v>
      </c>
      <c r="G18" s="31">
        <f t="shared" si="1"/>
        <v>0</v>
      </c>
      <c r="H18" s="24"/>
    </row>
    <row r="19" spans="1:8" ht="15" thickBot="1" x14ac:dyDescent="0.35">
      <c r="A19" s="25"/>
      <c r="B19" s="26"/>
      <c r="C19" s="27"/>
      <c r="D19" s="27"/>
      <c r="E19" s="51" t="s">
        <v>29</v>
      </c>
      <c r="F19" s="50">
        <f>SUM(F2:F18)</f>
        <v>0</v>
      </c>
      <c r="G19" s="63">
        <f>SUM(G2:G18)</f>
        <v>0</v>
      </c>
      <c r="H19" s="64"/>
    </row>
    <row r="20" spans="1:8" x14ac:dyDescent="0.3">
      <c r="B20" s="2"/>
      <c r="E20" s="28"/>
      <c r="F20" s="69" t="s">
        <v>30</v>
      </c>
      <c r="G20" s="65"/>
      <c r="H20" s="66"/>
    </row>
    <row r="21" spans="1:8" ht="15" thickBot="1" x14ac:dyDescent="0.35">
      <c r="B21" s="2"/>
      <c r="E21" s="28"/>
      <c r="F21" s="70"/>
      <c r="G21" s="67"/>
      <c r="H21" s="68"/>
    </row>
    <row r="22" spans="1:8" x14ac:dyDescent="0.3">
      <c r="C22" s="77" t="s">
        <v>117</v>
      </c>
    </row>
  </sheetData>
  <mergeCells count="2">
    <mergeCell ref="G19:H21"/>
    <mergeCell ref="F20:F2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5DAD2-69ED-43DD-966D-F6396A680CBE}">
  <sheetPr>
    <tabColor rgb="FF92D050"/>
  </sheetPr>
  <dimension ref="A1:H24"/>
  <sheetViews>
    <sheetView topLeftCell="B1" workbookViewId="0">
      <selection activeCell="C15" sqref="C15"/>
    </sheetView>
  </sheetViews>
  <sheetFormatPr defaultRowHeight="14.4" x14ac:dyDescent="0.3"/>
  <cols>
    <col min="2" max="2" width="13.88671875" customWidth="1"/>
    <col min="3" max="3" width="73" customWidth="1"/>
    <col min="5" max="5" width="15.6640625" bestFit="1" customWidth="1"/>
    <col min="6" max="6" width="19.77734375" customWidth="1"/>
    <col min="7" max="7" width="15.88671875" customWidth="1"/>
    <col min="8" max="8" width="28.5546875" customWidth="1"/>
  </cols>
  <sheetData>
    <row r="1" spans="1:8" x14ac:dyDescent="0.3">
      <c r="A1" s="71" t="s">
        <v>53</v>
      </c>
      <c r="B1" s="72"/>
      <c r="C1" s="72"/>
      <c r="D1" s="72"/>
      <c r="E1" s="72"/>
      <c r="F1" s="72"/>
      <c r="G1" s="72"/>
      <c r="H1" s="73"/>
    </row>
    <row r="2" spans="1:8" ht="25.2" x14ac:dyDescent="0.3">
      <c r="A2" s="35" t="s">
        <v>7</v>
      </c>
      <c r="B2" s="36" t="s">
        <v>8</v>
      </c>
      <c r="C2" s="36" t="s">
        <v>9</v>
      </c>
      <c r="D2" s="36" t="s">
        <v>10</v>
      </c>
      <c r="E2" s="37" t="s">
        <v>11</v>
      </c>
      <c r="F2" s="37" t="s">
        <v>12</v>
      </c>
      <c r="G2" s="37" t="s">
        <v>13</v>
      </c>
      <c r="H2" s="38" t="s">
        <v>14</v>
      </c>
    </row>
    <row r="3" spans="1:8" x14ac:dyDescent="0.3">
      <c r="A3" s="3">
        <v>1</v>
      </c>
      <c r="B3" s="16" t="s">
        <v>15</v>
      </c>
      <c r="C3" s="18" t="s">
        <v>54</v>
      </c>
      <c r="D3" s="4">
        <v>1</v>
      </c>
      <c r="E3" s="32">
        <v>0</v>
      </c>
      <c r="F3" s="30">
        <f t="shared" ref="F3:F20" si="0">SUM(E3*D3)</f>
        <v>0</v>
      </c>
      <c r="G3" s="30">
        <f t="shared" ref="G3:G20" si="1">F3*1.21</f>
        <v>0</v>
      </c>
      <c r="H3" s="6" t="s">
        <v>55</v>
      </c>
    </row>
    <row r="4" spans="1:8" x14ac:dyDescent="0.3">
      <c r="A4" s="3">
        <v>2</v>
      </c>
      <c r="B4" s="16" t="s">
        <v>15</v>
      </c>
      <c r="C4" s="5" t="s">
        <v>16</v>
      </c>
      <c r="D4" s="4">
        <v>1</v>
      </c>
      <c r="E4" s="32">
        <v>0</v>
      </c>
      <c r="F4" s="30">
        <f t="shared" si="0"/>
        <v>0</v>
      </c>
      <c r="G4" s="30">
        <f t="shared" si="1"/>
        <v>0</v>
      </c>
      <c r="H4" s="6" t="s">
        <v>56</v>
      </c>
    </row>
    <row r="5" spans="1:8" x14ac:dyDescent="0.3">
      <c r="A5" s="3">
        <v>3</v>
      </c>
      <c r="B5" s="16" t="s">
        <v>15</v>
      </c>
      <c r="C5" s="7" t="s">
        <v>57</v>
      </c>
      <c r="D5" s="4">
        <v>1</v>
      </c>
      <c r="E5" s="32">
        <v>0</v>
      </c>
      <c r="F5" s="30">
        <f t="shared" si="0"/>
        <v>0</v>
      </c>
      <c r="G5" s="30">
        <f t="shared" si="1"/>
        <v>0</v>
      </c>
      <c r="H5" s="8"/>
    </row>
    <row r="6" spans="1:8" x14ac:dyDescent="0.3">
      <c r="A6" s="3">
        <v>4</v>
      </c>
      <c r="B6" s="16" t="s">
        <v>15</v>
      </c>
      <c r="C6" s="7" t="s">
        <v>58</v>
      </c>
      <c r="D6" s="4">
        <v>1</v>
      </c>
      <c r="E6" s="32">
        <v>0</v>
      </c>
      <c r="F6" s="30">
        <f t="shared" si="0"/>
        <v>0</v>
      </c>
      <c r="G6" s="30">
        <f t="shared" si="1"/>
        <v>0</v>
      </c>
      <c r="H6" s="6" t="s">
        <v>59</v>
      </c>
    </row>
    <row r="7" spans="1:8" x14ac:dyDescent="0.3">
      <c r="A7" s="3">
        <v>5</v>
      </c>
      <c r="B7" s="16" t="s">
        <v>15</v>
      </c>
      <c r="C7" s="5" t="s">
        <v>16</v>
      </c>
      <c r="D7" s="4">
        <v>1</v>
      </c>
      <c r="E7" s="32">
        <v>0</v>
      </c>
      <c r="F7" s="30">
        <f t="shared" si="0"/>
        <v>0</v>
      </c>
      <c r="G7" s="30">
        <f t="shared" si="1"/>
        <v>0</v>
      </c>
      <c r="H7" s="6" t="s">
        <v>56</v>
      </c>
    </row>
    <row r="8" spans="1:8" x14ac:dyDescent="0.3">
      <c r="A8" s="3">
        <v>6</v>
      </c>
      <c r="B8" s="16" t="s">
        <v>15</v>
      </c>
      <c r="C8" s="5" t="s">
        <v>18</v>
      </c>
      <c r="D8" s="4">
        <v>2</v>
      </c>
      <c r="E8" s="32">
        <v>0</v>
      </c>
      <c r="F8" s="30">
        <f t="shared" si="0"/>
        <v>0</v>
      </c>
      <c r="G8" s="30">
        <f t="shared" si="1"/>
        <v>0</v>
      </c>
      <c r="H8" s="6" t="s">
        <v>19</v>
      </c>
    </row>
    <row r="9" spans="1:8" ht="25.2" x14ac:dyDescent="0.3">
      <c r="A9" s="3">
        <v>7</v>
      </c>
      <c r="B9" s="16" t="s">
        <v>15</v>
      </c>
      <c r="C9" s="17" t="s">
        <v>60</v>
      </c>
      <c r="D9" s="4">
        <v>6</v>
      </c>
      <c r="E9" s="32">
        <v>0</v>
      </c>
      <c r="F9" s="30">
        <f t="shared" si="0"/>
        <v>0</v>
      </c>
      <c r="G9" s="30">
        <f t="shared" si="1"/>
        <v>0</v>
      </c>
      <c r="H9" s="6" t="s">
        <v>61</v>
      </c>
    </row>
    <row r="10" spans="1:8" x14ac:dyDescent="0.3">
      <c r="A10" s="3">
        <v>8</v>
      </c>
      <c r="B10" s="16" t="s">
        <v>15</v>
      </c>
      <c r="C10" s="5" t="s">
        <v>20</v>
      </c>
      <c r="D10" s="4">
        <v>28</v>
      </c>
      <c r="E10" s="32">
        <v>0</v>
      </c>
      <c r="F10" s="30">
        <f t="shared" si="0"/>
        <v>0</v>
      </c>
      <c r="G10" s="30">
        <f t="shared" si="1"/>
        <v>0</v>
      </c>
      <c r="H10" s="6" t="s">
        <v>21</v>
      </c>
    </row>
    <row r="11" spans="1:8" x14ac:dyDescent="0.3">
      <c r="A11" s="3">
        <v>9</v>
      </c>
      <c r="B11" s="16" t="s">
        <v>15</v>
      </c>
      <c r="C11" s="5" t="s">
        <v>62</v>
      </c>
      <c r="D11" s="4">
        <v>1</v>
      </c>
      <c r="E11" s="32">
        <v>0</v>
      </c>
      <c r="F11" s="30">
        <f t="shared" si="0"/>
        <v>0</v>
      </c>
      <c r="G11" s="30">
        <f t="shared" si="1"/>
        <v>0</v>
      </c>
      <c r="H11" s="6" t="s">
        <v>63</v>
      </c>
    </row>
    <row r="12" spans="1:8" x14ac:dyDescent="0.3">
      <c r="A12" s="3">
        <v>10</v>
      </c>
      <c r="B12" s="16" t="s">
        <v>15</v>
      </c>
      <c r="C12" s="5" t="s">
        <v>64</v>
      </c>
      <c r="D12" s="4">
        <v>1</v>
      </c>
      <c r="E12" s="32">
        <v>0</v>
      </c>
      <c r="F12" s="30">
        <f t="shared" si="0"/>
        <v>0</v>
      </c>
      <c r="G12" s="30">
        <f t="shared" si="1"/>
        <v>0</v>
      </c>
      <c r="H12" s="6" t="s">
        <v>65</v>
      </c>
    </row>
    <row r="13" spans="1:8" x14ac:dyDescent="0.3">
      <c r="A13" s="3">
        <v>11</v>
      </c>
      <c r="B13" s="16" t="s">
        <v>15</v>
      </c>
      <c r="C13" s="5" t="s">
        <v>66</v>
      </c>
      <c r="D13" s="4">
        <v>2</v>
      </c>
      <c r="E13" s="32">
        <v>0</v>
      </c>
      <c r="F13" s="30">
        <f t="shared" si="0"/>
        <v>0</v>
      </c>
      <c r="G13" s="30">
        <f t="shared" si="1"/>
        <v>0</v>
      </c>
      <c r="H13" s="6" t="s">
        <v>67</v>
      </c>
    </row>
    <row r="14" spans="1:8" x14ac:dyDescent="0.3">
      <c r="A14" s="3">
        <v>12</v>
      </c>
      <c r="B14" s="16" t="s">
        <v>15</v>
      </c>
      <c r="C14" s="17" t="s">
        <v>46</v>
      </c>
      <c r="D14" s="4">
        <v>2</v>
      </c>
      <c r="E14" s="32">
        <v>0</v>
      </c>
      <c r="F14" s="30">
        <f t="shared" si="0"/>
        <v>0</v>
      </c>
      <c r="G14" s="30">
        <f t="shared" si="1"/>
        <v>0</v>
      </c>
      <c r="H14" s="6"/>
    </row>
    <row r="15" spans="1:8" x14ac:dyDescent="0.3">
      <c r="A15" s="3">
        <v>13</v>
      </c>
      <c r="B15" s="16" t="s">
        <v>15</v>
      </c>
      <c r="C15" s="17" t="s">
        <v>68</v>
      </c>
      <c r="D15" s="4">
        <v>3.2</v>
      </c>
      <c r="E15" s="32">
        <v>0</v>
      </c>
      <c r="F15" s="30">
        <f t="shared" si="0"/>
        <v>0</v>
      </c>
      <c r="G15" s="30">
        <f t="shared" si="1"/>
        <v>0</v>
      </c>
      <c r="H15" s="8" t="s">
        <v>69</v>
      </c>
    </row>
    <row r="16" spans="1:8" x14ac:dyDescent="0.3">
      <c r="A16" s="3">
        <v>14</v>
      </c>
      <c r="B16" s="16" t="s">
        <v>15</v>
      </c>
      <c r="C16" s="5" t="s">
        <v>24</v>
      </c>
      <c r="D16" s="4">
        <v>10</v>
      </c>
      <c r="E16" s="32">
        <v>0</v>
      </c>
      <c r="F16" s="30">
        <f t="shared" si="0"/>
        <v>0</v>
      </c>
      <c r="G16" s="30">
        <f t="shared" si="1"/>
        <v>0</v>
      </c>
      <c r="H16" s="6" t="s">
        <v>25</v>
      </c>
    </row>
    <row r="17" spans="1:8" ht="50.4" x14ac:dyDescent="0.3">
      <c r="A17" s="3">
        <v>15</v>
      </c>
      <c r="B17" s="16" t="s">
        <v>15</v>
      </c>
      <c r="C17" s="7" t="s">
        <v>3</v>
      </c>
      <c r="D17" s="4">
        <v>1</v>
      </c>
      <c r="E17" s="32">
        <v>0</v>
      </c>
      <c r="F17" s="30">
        <f t="shared" si="0"/>
        <v>0</v>
      </c>
      <c r="G17" s="30">
        <f t="shared" si="1"/>
        <v>0</v>
      </c>
      <c r="H17" s="8" t="s">
        <v>70</v>
      </c>
    </row>
    <row r="18" spans="1:8" x14ac:dyDescent="0.3">
      <c r="A18" s="3">
        <v>16</v>
      </c>
      <c r="B18" s="16" t="s">
        <v>15</v>
      </c>
      <c r="C18" s="7" t="s">
        <v>26</v>
      </c>
      <c r="D18" s="4">
        <v>2</v>
      </c>
      <c r="E18" s="32">
        <v>0</v>
      </c>
      <c r="F18" s="30">
        <f t="shared" si="0"/>
        <v>0</v>
      </c>
      <c r="G18" s="30">
        <f>F18*1.21</f>
        <v>0</v>
      </c>
      <c r="H18" s="6"/>
    </row>
    <row r="19" spans="1:8" x14ac:dyDescent="0.3">
      <c r="A19" s="3">
        <v>17</v>
      </c>
      <c r="B19" s="16" t="s">
        <v>15</v>
      </c>
      <c r="C19" s="5" t="s">
        <v>50</v>
      </c>
      <c r="D19" s="4">
        <v>2</v>
      </c>
      <c r="E19" s="32">
        <v>0</v>
      </c>
      <c r="F19" s="30">
        <f t="shared" si="0"/>
        <v>0</v>
      </c>
      <c r="G19" s="30">
        <f>F19*1.21</f>
        <v>0</v>
      </c>
      <c r="H19" s="6"/>
    </row>
    <row r="20" spans="1:8" ht="15" thickBot="1" x14ac:dyDescent="0.35">
      <c r="A20" s="3">
        <v>18</v>
      </c>
      <c r="B20" s="16" t="s">
        <v>15</v>
      </c>
      <c r="C20" s="5" t="s">
        <v>51</v>
      </c>
      <c r="D20" s="4">
        <v>1</v>
      </c>
      <c r="E20" s="32">
        <v>0</v>
      </c>
      <c r="F20" s="30">
        <f t="shared" si="0"/>
        <v>0</v>
      </c>
      <c r="G20" s="30">
        <f t="shared" si="1"/>
        <v>0</v>
      </c>
      <c r="H20" s="6"/>
    </row>
    <row r="21" spans="1:8" ht="15" thickBot="1" x14ac:dyDescent="0.35">
      <c r="A21" s="10"/>
      <c r="B21" s="11"/>
      <c r="C21" s="12"/>
      <c r="D21" s="12"/>
      <c r="E21" s="33" t="s">
        <v>29</v>
      </c>
      <c r="F21" s="78">
        <f>SUM(F1:F20)</f>
        <v>0</v>
      </c>
      <c r="G21" s="55">
        <f>SUM(G1:G20)</f>
        <v>0</v>
      </c>
      <c r="H21" s="56"/>
    </row>
    <row r="22" spans="1:8" x14ac:dyDescent="0.3">
      <c r="A22" s="13"/>
      <c r="B22" s="14"/>
      <c r="C22" s="13"/>
      <c r="D22" s="13"/>
      <c r="E22" s="15"/>
      <c r="F22" s="61" t="s">
        <v>30</v>
      </c>
      <c r="G22" s="57"/>
      <c r="H22" s="58"/>
    </row>
    <row r="23" spans="1:8" ht="15" thickBot="1" x14ac:dyDescent="0.35">
      <c r="A23" s="13"/>
      <c r="B23" s="14"/>
      <c r="C23" s="13"/>
      <c r="D23" s="13"/>
      <c r="E23" s="15"/>
      <c r="F23" s="62"/>
      <c r="G23" s="59"/>
      <c r="H23" s="60"/>
    </row>
    <row r="24" spans="1:8" x14ac:dyDescent="0.3">
      <c r="C24" s="77" t="s">
        <v>117</v>
      </c>
    </row>
  </sheetData>
  <mergeCells count="3">
    <mergeCell ref="A1:H1"/>
    <mergeCell ref="G21:H23"/>
    <mergeCell ref="F22:F2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7105B-9C39-4441-8157-60608CEE6256}">
  <sheetPr>
    <tabColor rgb="FF92D050"/>
  </sheetPr>
  <dimension ref="A1:H26"/>
  <sheetViews>
    <sheetView tabSelected="1" topLeftCell="C1" workbookViewId="0">
      <selection activeCell="D3" sqref="D3"/>
    </sheetView>
  </sheetViews>
  <sheetFormatPr defaultRowHeight="14.4" x14ac:dyDescent="0.3"/>
  <cols>
    <col min="2" max="2" width="21.6640625" customWidth="1"/>
    <col min="3" max="3" width="69.88671875" customWidth="1"/>
    <col min="5" max="5" width="14.109375" bestFit="1" customWidth="1"/>
    <col min="6" max="6" width="18.77734375" customWidth="1"/>
    <col min="7" max="7" width="15.88671875" customWidth="1"/>
    <col min="8" max="8" width="40.109375" customWidth="1"/>
  </cols>
  <sheetData>
    <row r="1" spans="1:8" ht="24.6" x14ac:dyDescent="0.3">
      <c r="A1" s="74" t="s">
        <v>97</v>
      </c>
      <c r="B1" s="75"/>
      <c r="C1" s="75"/>
      <c r="D1" s="75"/>
      <c r="E1" s="75"/>
      <c r="F1" s="75"/>
      <c r="G1" s="75"/>
      <c r="H1" s="76"/>
    </row>
    <row r="2" spans="1:8" ht="25.2" x14ac:dyDescent="0.3">
      <c r="A2" s="35" t="s">
        <v>7</v>
      </c>
      <c r="B2" s="36" t="s">
        <v>8</v>
      </c>
      <c r="C2" s="36" t="s">
        <v>9</v>
      </c>
      <c r="D2" s="36" t="s">
        <v>10</v>
      </c>
      <c r="E2" s="37" t="s">
        <v>11</v>
      </c>
      <c r="F2" s="37" t="s">
        <v>12</v>
      </c>
      <c r="G2" s="39" t="s">
        <v>13</v>
      </c>
      <c r="H2" s="38" t="s">
        <v>14</v>
      </c>
    </row>
    <row r="3" spans="1:8" x14ac:dyDescent="0.3">
      <c r="A3" s="3">
        <v>1</v>
      </c>
      <c r="B3" s="40" t="s">
        <v>98</v>
      </c>
      <c r="C3" s="41" t="s">
        <v>89</v>
      </c>
      <c r="D3" s="40">
        <v>1</v>
      </c>
      <c r="E3" s="32">
        <v>0</v>
      </c>
      <c r="F3" s="42">
        <f t="shared" ref="F3:F22" si="0">SUM(E3*D3)</f>
        <v>0</v>
      </c>
      <c r="G3" s="42">
        <f t="shared" ref="G3:G22" si="1">F3*1.21</f>
        <v>0</v>
      </c>
      <c r="H3" s="43" t="s">
        <v>90</v>
      </c>
    </row>
    <row r="4" spans="1:8" x14ac:dyDescent="0.3">
      <c r="A4" s="3">
        <v>2</v>
      </c>
      <c r="B4" s="40" t="s">
        <v>98</v>
      </c>
      <c r="C4" s="44" t="s">
        <v>16</v>
      </c>
      <c r="D4" s="40">
        <v>1</v>
      </c>
      <c r="E4" s="32">
        <v>0</v>
      </c>
      <c r="F4" s="42">
        <f t="shared" si="0"/>
        <v>0</v>
      </c>
      <c r="G4" s="42">
        <f>F4*1.21</f>
        <v>0</v>
      </c>
      <c r="H4" s="43" t="s">
        <v>17</v>
      </c>
    </row>
    <row r="5" spans="1:8" x14ac:dyDescent="0.3">
      <c r="A5" s="3">
        <v>3</v>
      </c>
      <c r="B5" s="40" t="s">
        <v>98</v>
      </c>
      <c r="C5" s="44" t="s">
        <v>18</v>
      </c>
      <c r="D5" s="40">
        <v>1</v>
      </c>
      <c r="E5" s="32">
        <v>0</v>
      </c>
      <c r="F5" s="42">
        <f t="shared" si="0"/>
        <v>0</v>
      </c>
      <c r="G5" s="42">
        <f t="shared" si="1"/>
        <v>0</v>
      </c>
      <c r="H5" s="43" t="s">
        <v>19</v>
      </c>
    </row>
    <row r="6" spans="1:8" x14ac:dyDescent="0.3">
      <c r="A6" s="3">
        <v>4</v>
      </c>
      <c r="B6" s="40" t="s">
        <v>98</v>
      </c>
      <c r="C6" s="44" t="s">
        <v>99</v>
      </c>
      <c r="D6" s="40">
        <v>8</v>
      </c>
      <c r="E6" s="32">
        <v>0</v>
      </c>
      <c r="F6" s="42">
        <f t="shared" si="0"/>
        <v>0</v>
      </c>
      <c r="G6" s="42">
        <f t="shared" si="1"/>
        <v>0</v>
      </c>
      <c r="H6" s="43" t="s">
        <v>100</v>
      </c>
    </row>
    <row r="7" spans="1:8" x14ac:dyDescent="0.3">
      <c r="A7" s="3">
        <v>5</v>
      </c>
      <c r="B7" s="40" t="s">
        <v>98</v>
      </c>
      <c r="C7" s="44" t="s">
        <v>20</v>
      </c>
      <c r="D7" s="40">
        <v>24</v>
      </c>
      <c r="E7" s="32">
        <v>0</v>
      </c>
      <c r="F7" s="42">
        <f t="shared" si="0"/>
        <v>0</v>
      </c>
      <c r="G7" s="42">
        <f t="shared" si="1"/>
        <v>0</v>
      </c>
      <c r="H7" s="43" t="s">
        <v>91</v>
      </c>
    </row>
    <row r="8" spans="1:8" x14ac:dyDescent="0.3">
      <c r="A8" s="3">
        <v>6</v>
      </c>
      <c r="B8" s="40" t="s">
        <v>98</v>
      </c>
      <c r="C8" s="44" t="s">
        <v>101</v>
      </c>
      <c r="D8" s="40">
        <v>5</v>
      </c>
      <c r="E8" s="32">
        <v>0</v>
      </c>
      <c r="F8" s="42">
        <f t="shared" si="0"/>
        <v>0</v>
      </c>
      <c r="G8" s="42">
        <f t="shared" si="1"/>
        <v>0</v>
      </c>
      <c r="H8" s="43" t="s">
        <v>102</v>
      </c>
    </row>
    <row r="9" spans="1:8" x14ac:dyDescent="0.3">
      <c r="A9" s="3">
        <v>7</v>
      </c>
      <c r="B9" s="40" t="s">
        <v>98</v>
      </c>
      <c r="C9" s="44" t="s">
        <v>46</v>
      </c>
      <c r="D9" s="40">
        <v>2</v>
      </c>
      <c r="E9" s="32">
        <v>0</v>
      </c>
      <c r="F9" s="42">
        <f t="shared" si="0"/>
        <v>0</v>
      </c>
      <c r="G9" s="42">
        <f t="shared" si="1"/>
        <v>0</v>
      </c>
      <c r="H9" s="43"/>
    </row>
    <row r="10" spans="1:8" x14ac:dyDescent="0.3">
      <c r="A10" s="3">
        <v>8</v>
      </c>
      <c r="B10" s="40" t="s">
        <v>98</v>
      </c>
      <c r="C10" s="44" t="s">
        <v>103</v>
      </c>
      <c r="D10" s="40">
        <v>1</v>
      </c>
      <c r="E10" s="32">
        <v>0</v>
      </c>
      <c r="F10" s="42">
        <f t="shared" si="0"/>
        <v>0</v>
      </c>
      <c r="G10" s="42">
        <f t="shared" si="1"/>
        <v>0</v>
      </c>
      <c r="H10" s="43" t="s">
        <v>104</v>
      </c>
    </row>
    <row r="11" spans="1:8" x14ac:dyDescent="0.3">
      <c r="A11" s="3">
        <v>9</v>
      </c>
      <c r="B11" s="40" t="s">
        <v>98</v>
      </c>
      <c r="C11" s="44" t="s">
        <v>105</v>
      </c>
      <c r="D11" s="40">
        <v>2</v>
      </c>
      <c r="E11" s="32">
        <v>0</v>
      </c>
      <c r="F11" s="42">
        <f t="shared" si="0"/>
        <v>0</v>
      </c>
      <c r="G11" s="42">
        <f t="shared" si="1"/>
        <v>0</v>
      </c>
      <c r="H11" s="43" t="s">
        <v>106</v>
      </c>
    </row>
    <row r="12" spans="1:8" x14ac:dyDescent="0.3">
      <c r="A12" s="3">
        <v>10</v>
      </c>
      <c r="B12" s="40" t="s">
        <v>98</v>
      </c>
      <c r="C12" s="44" t="s">
        <v>107</v>
      </c>
      <c r="D12" s="40">
        <v>2</v>
      </c>
      <c r="E12" s="32">
        <v>0</v>
      </c>
      <c r="F12" s="42">
        <f t="shared" si="0"/>
        <v>0</v>
      </c>
      <c r="G12" s="42">
        <f t="shared" si="1"/>
        <v>0</v>
      </c>
      <c r="H12" s="43" t="s">
        <v>106</v>
      </c>
    </row>
    <row r="13" spans="1:8" x14ac:dyDescent="0.3">
      <c r="A13" s="3">
        <v>11</v>
      </c>
      <c r="B13" s="40" t="s">
        <v>98</v>
      </c>
      <c r="C13" s="44" t="s">
        <v>92</v>
      </c>
      <c r="D13" s="40">
        <v>1</v>
      </c>
      <c r="E13" s="32">
        <v>0</v>
      </c>
      <c r="F13" s="42">
        <f t="shared" si="0"/>
        <v>0</v>
      </c>
      <c r="G13" s="42">
        <f t="shared" si="1"/>
        <v>0</v>
      </c>
      <c r="H13" s="43" t="s">
        <v>106</v>
      </c>
    </row>
    <row r="14" spans="1:8" x14ac:dyDescent="0.3">
      <c r="A14" s="3">
        <v>12</v>
      </c>
      <c r="B14" s="40" t="s">
        <v>98</v>
      </c>
      <c r="C14" s="44" t="s">
        <v>108</v>
      </c>
      <c r="D14" s="40">
        <v>1</v>
      </c>
      <c r="E14" s="32">
        <v>0</v>
      </c>
      <c r="F14" s="42">
        <f t="shared" si="0"/>
        <v>0</v>
      </c>
      <c r="G14" s="42">
        <f t="shared" si="1"/>
        <v>0</v>
      </c>
      <c r="H14" s="43" t="s">
        <v>109</v>
      </c>
    </row>
    <row r="15" spans="1:8" x14ac:dyDescent="0.3">
      <c r="A15" s="3">
        <v>13</v>
      </c>
      <c r="B15" s="40" t="s">
        <v>98</v>
      </c>
      <c r="C15" s="44" t="s">
        <v>22</v>
      </c>
      <c r="D15" s="40">
        <v>1</v>
      </c>
      <c r="E15" s="32">
        <v>0</v>
      </c>
      <c r="F15" s="42">
        <f t="shared" si="0"/>
        <v>0</v>
      </c>
      <c r="G15" s="42">
        <f t="shared" si="1"/>
        <v>0</v>
      </c>
      <c r="H15" s="43"/>
    </row>
    <row r="16" spans="1:8" x14ac:dyDescent="0.3">
      <c r="A16" s="3">
        <v>14</v>
      </c>
      <c r="B16" s="40" t="s">
        <v>98</v>
      </c>
      <c r="C16" s="44" t="s">
        <v>110</v>
      </c>
      <c r="D16" s="40">
        <v>2</v>
      </c>
      <c r="E16" s="32">
        <v>0</v>
      </c>
      <c r="F16" s="42">
        <f t="shared" si="0"/>
        <v>0</v>
      </c>
      <c r="G16" s="42">
        <f t="shared" si="1"/>
        <v>0</v>
      </c>
      <c r="H16" s="43" t="s">
        <v>111</v>
      </c>
    </row>
    <row r="17" spans="1:8" x14ac:dyDescent="0.3">
      <c r="A17" s="3">
        <v>15</v>
      </c>
      <c r="B17" s="40" t="s">
        <v>98</v>
      </c>
      <c r="C17" s="44" t="s">
        <v>110</v>
      </c>
      <c r="D17" s="40">
        <v>1</v>
      </c>
      <c r="E17" s="32">
        <v>0</v>
      </c>
      <c r="F17" s="42">
        <f t="shared" si="0"/>
        <v>0</v>
      </c>
      <c r="G17" s="42">
        <f t="shared" si="1"/>
        <v>0</v>
      </c>
      <c r="H17" s="43" t="s">
        <v>112</v>
      </c>
    </row>
    <row r="18" spans="1:8" x14ac:dyDescent="0.3">
      <c r="A18" s="3">
        <v>16</v>
      </c>
      <c r="B18" s="40" t="s">
        <v>98</v>
      </c>
      <c r="C18" s="44" t="s">
        <v>93</v>
      </c>
      <c r="D18" s="40">
        <v>4</v>
      </c>
      <c r="E18" s="32">
        <v>0</v>
      </c>
      <c r="F18" s="42">
        <f t="shared" si="0"/>
        <v>0</v>
      </c>
      <c r="G18" s="42">
        <f t="shared" si="1"/>
        <v>0</v>
      </c>
      <c r="H18" s="43" t="s">
        <v>94</v>
      </c>
    </row>
    <row r="19" spans="1:8" ht="37.799999999999997" x14ac:dyDescent="0.3">
      <c r="A19" s="3">
        <v>17</v>
      </c>
      <c r="B19" s="40" t="s">
        <v>98</v>
      </c>
      <c r="C19" s="44" t="s">
        <v>95</v>
      </c>
      <c r="D19" s="40">
        <v>1</v>
      </c>
      <c r="E19" s="32">
        <v>0</v>
      </c>
      <c r="F19" s="42">
        <f t="shared" si="0"/>
        <v>0</v>
      </c>
      <c r="G19" s="42">
        <f t="shared" si="1"/>
        <v>0</v>
      </c>
      <c r="H19" s="45" t="s">
        <v>113</v>
      </c>
    </row>
    <row r="20" spans="1:8" x14ac:dyDescent="0.3">
      <c r="A20" s="3">
        <v>18</v>
      </c>
      <c r="B20" s="40" t="s">
        <v>98</v>
      </c>
      <c r="C20" s="41" t="s">
        <v>96</v>
      </c>
      <c r="D20" s="40">
        <v>2</v>
      </c>
      <c r="E20" s="32">
        <v>0</v>
      </c>
      <c r="F20" s="42">
        <f t="shared" si="0"/>
        <v>0</v>
      </c>
      <c r="G20" s="42">
        <f t="shared" si="1"/>
        <v>0</v>
      </c>
      <c r="H20" s="43"/>
    </row>
    <row r="21" spans="1:8" x14ac:dyDescent="0.3">
      <c r="A21" s="3">
        <v>19</v>
      </c>
      <c r="B21" s="40" t="s">
        <v>98</v>
      </c>
      <c r="C21" s="44" t="s">
        <v>27</v>
      </c>
      <c r="D21" s="40">
        <v>3</v>
      </c>
      <c r="E21" s="32">
        <v>0</v>
      </c>
      <c r="F21" s="42">
        <f t="shared" si="0"/>
        <v>0</v>
      </c>
      <c r="G21" s="42">
        <f t="shared" si="1"/>
        <v>0</v>
      </c>
      <c r="H21" s="43"/>
    </row>
    <row r="22" spans="1:8" ht="15" thickBot="1" x14ac:dyDescent="0.35">
      <c r="A22" s="3">
        <v>20</v>
      </c>
      <c r="B22" s="40" t="s">
        <v>98</v>
      </c>
      <c r="C22" s="44" t="s">
        <v>28</v>
      </c>
      <c r="D22" s="40">
        <v>1</v>
      </c>
      <c r="E22" s="32">
        <v>0</v>
      </c>
      <c r="F22" s="42">
        <f t="shared" si="0"/>
        <v>0</v>
      </c>
      <c r="G22" s="42">
        <f t="shared" si="1"/>
        <v>0</v>
      </c>
      <c r="H22" s="43"/>
    </row>
    <row r="23" spans="1:8" ht="15" thickBot="1" x14ac:dyDescent="0.35">
      <c r="A23" s="10"/>
      <c r="B23" s="11"/>
      <c r="C23" s="12"/>
      <c r="D23" s="12"/>
      <c r="E23" s="33" t="s">
        <v>29</v>
      </c>
      <c r="F23" s="34">
        <f>SUM(F1:F22)</f>
        <v>0</v>
      </c>
      <c r="G23" s="55">
        <f>SUM(G1:G22)</f>
        <v>0</v>
      </c>
      <c r="H23" s="56"/>
    </row>
    <row r="24" spans="1:8" x14ac:dyDescent="0.3">
      <c r="A24" s="13"/>
      <c r="B24" s="14"/>
      <c r="C24" s="13"/>
      <c r="D24" s="13"/>
      <c r="E24" s="15"/>
      <c r="F24" s="61" t="s">
        <v>30</v>
      </c>
      <c r="G24" s="57"/>
      <c r="H24" s="58"/>
    </row>
    <row r="25" spans="1:8" ht="15" thickBot="1" x14ac:dyDescent="0.35">
      <c r="A25" s="13"/>
      <c r="B25" s="14"/>
      <c r="C25" s="13"/>
      <c r="D25" s="13"/>
      <c r="E25" s="15"/>
      <c r="F25" s="62"/>
      <c r="G25" s="59"/>
      <c r="H25" s="60"/>
    </row>
    <row r="26" spans="1:8" x14ac:dyDescent="0.3">
      <c r="C26" s="77" t="s">
        <v>117</v>
      </c>
    </row>
  </sheetData>
  <mergeCells count="3">
    <mergeCell ref="G23:H25"/>
    <mergeCell ref="F24:F25"/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Sumarizace</vt:lpstr>
      <vt:lpstr>ZŠ Otická</vt:lpstr>
      <vt:lpstr>ZŠ Komárov</vt:lpstr>
      <vt:lpstr>ZŠ T.G.M Riegrova</vt:lpstr>
      <vt:lpstr>ZŠ Ilji Hurníka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2026-01-07T13:09:46Z</dcterms:modified>
</cp:coreProperties>
</file>